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<sst xmlns="http://schemas.openxmlformats.org/spreadsheetml/2006/main" count="58" uniqueCount="37">
  <si>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</si>
  <si>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</si>
  <si>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</si>
  <si>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</si>
  <si>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</si>
  <si>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</si>
  <si>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</si>
  <si>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</si>
  <si>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</si>
  <si>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</si>
  <si>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</si>
  <si>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</si>
  <si>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</si>
  <si>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</si>
  <si>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</si>
  <si>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</si>
  <si>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</si>
  <si>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</si>
  <si>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</si>
  <si>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</si>
  <si>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</si>
  <si>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</si>
  <si>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</si>
  <si>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Veverky</t>
  </si>
  <si>
    <t>LOB</t>
  </si>
  <si>
    <t>JANEČKOVÁ</t>
  </si>
  <si>
    <t>Veronika</t>
  </si>
  <si>
    <t>LYSÁKOVÁ</t>
  </si>
  <si>
    <t>Eva</t>
  </si>
  <si>
    <t>KISSLEROVÁ</t>
  </si>
  <si>
    <t>Miloslava</t>
  </si>
  <si>
    <t>CAHOVÁ</t>
  </si>
  <si>
    <t>Vlastimila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</si>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</sst>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1" fillId="0" borderId="10" xfId="0" applyFont="1" applyBorder="1" applyAlignment="1" applyProtection="1">
      <alignment horizontal="left" indent="1"/>
      <protection hidden="1" locked="0"/>
    </xf>
    <xf numFmtId="0" fontId="20" fillId="0" borderId="0" xfId="0" applyFont="1" applyAlignment="1" applyProtection="1">
      <alignment horizontal="right"/>
      <protection hidden="1"/>
    </xf>
    <xf numFmtId="14" fontId="21" fillId="0" borderId="10" xfId="0" applyNumberFormat="1" applyFont="1" applyBorder="1" applyAlignment="1" applyProtection="1">
      <alignment horizontal="center"/>
      <protection hidden="1" locked="0"/>
    </xf>
    <xf numFmtId="0" fontId="21" fillId="0" borderId="10" xfId="0" applyFont="1" applyBorder="1" applyAlignment="1" applyProtection="1">
      <alignment horizontal="center"/>
      <protection hidden="1" locked="0"/>
    </xf>
    <xf numFmtId="0" fontId="18" fillId="0" borderId="11" xfId="0" applyFont="1" applyBorder="1" applyAlignment="1" applyProtection="1">
      <alignment vertical="center" wrapText="1"/>
      <protection hidden="1"/>
    </xf>
    <xf numFmtId="0" fontId="22" fillId="33" borderId="12" xfId="0" applyFont="1" applyFill="1" applyBorder="1" applyAlignment="1" applyProtection="1">
      <alignment horizontal="left" vertical="top" indent="1"/>
      <protection hidden="1"/>
    </xf>
    <xf numFmtId="0" fontId="23" fillId="33" borderId="13" xfId="0" applyFont="1" applyFill="1" applyBorder="1" applyAlignment="1" applyProtection="1">
      <alignment horizontal="left" vertical="center" indent="1"/>
      <protection hidden="1" locked="0"/>
    </xf>
    <xf numFmtId="0" fontId="24" fillId="33" borderId="13" xfId="0" applyFont="1" applyFill="1" applyBorder="1" applyAlignment="1" applyProtection="1">
      <alignment horizontal="left" vertical="center" indent="1"/>
      <protection hidden="1" locked="0"/>
    </xf>
    <xf numFmtId="0" fontId="24" fillId="33" borderId="14" xfId="0" applyFont="1" applyFill="1" applyBorder="1" applyAlignment="1" applyProtection="1">
      <alignment horizontal="left" vertical="center" indent="1"/>
      <protection hidden="1" locked="0"/>
    </xf>
    <xf numFmtId="0" fontId="20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/>
      <protection hidden="1"/>
    </xf>
    <xf numFmtId="0" fontId="2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0" fillId="0" borderId="25" xfId="0" applyFont="1" applyBorder="1" applyAlignment="1" applyProtection="1">
      <alignment horizontal="center" vertical="center" wrapText="1"/>
      <protection hidden="1"/>
    </xf>
    <xf numFmtId="0" fontId="20" fillId="0" borderId="26" xfId="0" applyFont="1" applyBorder="1" applyAlignment="1" applyProtection="1">
      <alignment horizontal="center" vertical="top"/>
      <protection hidden="1"/>
    </xf>
    <xf numFmtId="0" fontId="20" fillId="0" borderId="27" xfId="0" applyFont="1" applyBorder="1" applyAlignment="1" applyProtection="1">
      <alignment horizontal="center" vertical="top"/>
      <protection hidden="1"/>
    </xf>
    <xf numFmtId="0" fontId="20" fillId="0" borderId="28" xfId="0" applyFont="1" applyBorder="1" applyAlignment="1" applyProtection="1">
      <alignment horizontal="center" vertical="top"/>
      <protection hidden="1"/>
    </xf>
    <xf numFmtId="0" fontId="20" fillId="0" borderId="29" xfId="0" applyFont="1" applyBorder="1" applyAlignment="1" applyProtection="1">
      <alignment horizontal="center" vertical="top"/>
      <protection hidden="1"/>
    </xf>
    <xf numFmtId="0" fontId="20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center" vertical="center"/>
      <protection hidden="1" locked="0"/>
    </xf>
    <xf numFmtId="0" fontId="21" fillId="0" borderId="16" xfId="0" applyFont="1" applyBorder="1" applyAlignment="1" applyProtection="1">
      <alignment horizontal="center" vertical="center"/>
      <protection hidden="1" locked="0"/>
    </xf>
    <xf numFmtId="0" fontId="2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 locked="0"/>
    </xf>
    <xf numFmtId="0" fontId="21" fillId="0" borderId="36" xfId="0" applyFont="1" applyBorder="1" applyAlignment="1" applyProtection="1">
      <alignment horizontal="center" vertical="center"/>
      <protection hidden="1" locked="0"/>
    </xf>
    <xf numFmtId="0" fontId="2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164" fontId="26" fillId="0" borderId="41" xfId="0" applyNumberFormat="1" applyFont="1" applyBorder="1" applyAlignment="1" applyProtection="1">
      <alignment horizontal="left" vertical="center" indent="1"/>
      <protection hidden="1" locked="0"/>
    </xf>
    <xf numFmtId="164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0" fillId="0" borderId="43" xfId="0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/>
      <protection hidden="1"/>
    </xf>
    <xf numFmtId="164" fontId="26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2" fillId="0" borderId="14" xfId="0" applyFont="1" applyBorder="1" applyAlignment="1" applyProtection="1">
      <alignment horizontal="right" vertical="center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27" fillId="0" borderId="48" xfId="0" applyFont="1" applyBorder="1" applyAlignment="1" applyProtection="1">
      <alignment horizontal="center" vertical="center"/>
      <protection hidden="1"/>
    </xf>
    <xf numFmtId="0" fontId="27" fillId="0" borderId="49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2" fillId="0" borderId="50" xfId="0" applyFont="1" applyBorder="1" applyAlignment="1" applyProtection="1">
      <alignment horizontal="center" vertical="center"/>
      <protection hidden="1"/>
    </xf>
    <xf numFmtId="0" fontId="23" fillId="33" borderId="5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51" xfId="0" applyFont="1" applyBorder="1" applyAlignment="1" applyProtection="1">
      <alignment/>
      <protection hidden="1" locked="0"/>
    </xf>
    <xf numFmtId="0" fontId="22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22</v>
      </c>
      <c r="M1" s="5"/>
      <c r="N1" s="5"/>
      <c r="O1" s="6" t="s">
        <v>19</v>
      </c>
      <c r="P1" s="6"/>
      <c r="Q1" s="7">
        <v>43014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23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24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 t="s">
        <v>25</v>
      </c>
      <c r="B8" s="32"/>
      <c r="C8" s="33">
        <v>1</v>
      </c>
      <c r="D8" s="34"/>
      <c r="E8" s="35"/>
      <c r="F8" s="35"/>
      <c r="G8" s="36">
        <f>IF(AND(ISBLANK(D8),ISBLANK(E8)),"",D8+E8)</f>
      </c>
      <c r="H8" s="37">
        <f>IF(OR(ISNUMBER($G8),ISNUMBER($Q8)),(SIGN(N($G8)-N($Q8))+1)/2,"")</f>
      </c>
      <c r="I8" s="38"/>
      <c r="K8" s="31" t="s">
        <v>31</v>
      </c>
      <c r="L8" s="32"/>
      <c r="M8" s="33">
        <v>1</v>
      </c>
      <c r="N8" s="34"/>
      <c r="O8" s="35"/>
      <c r="P8" s="35"/>
      <c r="Q8" s="36">
        <f>IF(AND(ISBLANK(N8),ISBLANK(O8)),"",N8+O8)</f>
      </c>
      <c r="R8" s="37">
        <f>IF(ISNUMBER($H8),1-$H8,"")</f>
      </c>
      <c r="S8" s="38"/>
    </row>
    <row r="9" spans="1:19" ht="12.75" customHeight="1">
      <c r="A9" s="39" t="s">
        <v>26</v>
      </c>
      <c r="B9" s="40"/>
      <c r="C9" s="41">
        <v>2</v>
      </c>
      <c r="D9" s="42"/>
      <c r="E9" s="43"/>
      <c r="F9" s="43"/>
      <c r="G9" s="44">
        <f>IF(AND(ISBLANK(D9),ISBLANK(E9)),"",D9+E9)</f>
      </c>
      <c r="H9" s="45">
        <f>IF(OR(ISNUMBER($G9),ISNUMBER($Q9)),(SIGN(N($G9)-N($Q9))+1)/2,"")</f>
      </c>
      <c r="I9" s="46">
        <f>IF(ISNUMBER(H10),(SIGN(1000*($H10-$R10)+$G10-$Q10)+1)/2,"")</f>
        <v>0</v>
      </c>
      <c r="K9" s="39" t="s">
        <v>32</v>
      </c>
      <c r="L9" s="40"/>
      <c r="M9" s="41">
        <v>2</v>
      </c>
      <c r="N9" s="42"/>
      <c r="O9" s="43"/>
      <c r="P9" s="43"/>
      <c r="Q9" s="44">
        <f>IF(AND(ISBLANK(N9),ISBLANK(O9)),"",N9+O9)</f>
      </c>
      <c r="R9" s="45">
        <f>IF(ISNUMBER($H9),1-$H9,"")</f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/>
      <c r="E10" s="51"/>
      <c r="F10" s="51"/>
      <c r="G10" s="52">
        <v>212</v>
      </c>
      <c r="H10" s="50">
        <v>0</v>
      </c>
      <c r="I10" s="53"/>
      <c r="K10" s="47"/>
      <c r="L10" s="48"/>
      <c r="M10" s="49" t="s">
        <v>12</v>
      </c>
      <c r="N10" s="50"/>
      <c r="O10" s="51"/>
      <c r="P10" s="51"/>
      <c r="Q10" s="52">
        <v>265</v>
      </c>
      <c r="R10" s="50">
        <v>2</v>
      </c>
      <c r="S10" s="53"/>
    </row>
    <row r="11" spans="1:19" ht="12.75" customHeight="1" thickBot="1">
      <c r="A11" s="31" t="s">
        <v>27</v>
      </c>
      <c r="B11" s="32"/>
      <c r="C11" s="33">
        <v>1</v>
      </c>
      <c r="D11" s="34"/>
      <c r="E11" s="35"/>
      <c r="F11" s="35"/>
      <c r="G11" s="36">
        <f>IF(AND(ISBLANK(D11),ISBLANK(E11)),"",D11+E11)</f>
      </c>
      <c r="H11" s="37">
        <f>IF(OR(ISNUMBER($G11),ISNUMBER($Q11)),(SIGN(N($G11)-N($Q11))+1)/2,"")</f>
      </c>
      <c r="I11" s="38"/>
      <c r="K11" s="31" t="s">
        <v>33</v>
      </c>
      <c r="L11" s="32"/>
      <c r="M11" s="33">
        <v>1</v>
      </c>
      <c r="N11" s="34"/>
      <c r="O11" s="35"/>
      <c r="P11" s="35"/>
      <c r="Q11" s="36">
        <f>IF(AND(ISBLANK(N11),ISBLANK(O11)),"",N11+O11)</f>
      </c>
      <c r="R11" s="37">
        <f>IF(ISNUMBER($H11),1-$H11,"")</f>
      </c>
      <c r="S11" s="38"/>
    </row>
    <row r="12" spans="1:19" ht="12.75" customHeight="1">
      <c r="A12" s="39" t="s">
        <v>28</v>
      </c>
      <c r="B12" s="40"/>
      <c r="C12" s="41">
        <v>2</v>
      </c>
      <c r="D12" s="42"/>
      <c r="E12" s="43"/>
      <c r="F12" s="43"/>
      <c r="G12" s="44">
        <f>IF(AND(ISBLANK(D12),ISBLANK(E12)),"",D12+E12)</f>
      </c>
      <c r="H12" s="45">
        <f>IF(OR(ISNUMBER($G12),ISNUMBER($Q12)),(SIGN(N($G12)-N($Q12))+1)/2,"")</f>
      </c>
      <c r="I12" s="46">
        <f>IF(ISNUMBER(H13),(SIGN(1000*($H13-$R13)+$G13-$Q13)+1)/2,"")</f>
        <v>0</v>
      </c>
      <c r="K12" s="39" t="s">
        <v>34</v>
      </c>
      <c r="L12" s="40"/>
      <c r="M12" s="41">
        <v>2</v>
      </c>
      <c r="N12" s="42"/>
      <c r="O12" s="43"/>
      <c r="P12" s="43"/>
      <c r="Q12" s="44">
        <f>IF(AND(ISBLANK(N12),ISBLANK(O12)),"",N12+O12)</f>
      </c>
      <c r="R12" s="45">
        <f>IF(ISNUMBER($H12),1-$H12,"")</f>
      </c>
      <c r="S12" s="46">
        <f>IF(ISNUMBER($I12),1-$I12,"")</f>
        <v>1</v>
      </c>
    </row>
    <row r="13" spans="1:19" ht="15.75" customHeight="1" thickBot="1">
      <c r="A13" s="47"/>
      <c r="B13" s="54"/>
      <c r="C13" s="49" t="s">
        <v>12</v>
      </c>
      <c r="D13" s="50"/>
      <c r="E13" s="51"/>
      <c r="F13" s="51"/>
      <c r="G13" s="52">
        <v>232</v>
      </c>
      <c r="H13" s="50">
        <v>1</v>
      </c>
      <c r="I13" s="53"/>
      <c r="K13" s="47"/>
      <c r="L13" s="48"/>
      <c r="M13" s="49" t="s">
        <v>12</v>
      </c>
      <c r="N13" s="50"/>
      <c r="O13" s="51"/>
      <c r="P13" s="51"/>
      <c r="Q13" s="52">
        <v>241</v>
      </c>
      <c r="R13" s="50">
        <v>1</v>
      </c>
      <c r="S13" s="53"/>
    </row>
    <row r="14" spans="1:19" ht="12.75" customHeight="1" thickBot="1">
      <c r="A14" s="31" t="s">
        <v>29</v>
      </c>
      <c r="B14" s="32"/>
      <c r="C14" s="33">
        <v>1</v>
      </c>
      <c r="D14" s="34"/>
      <c r="E14" s="35"/>
      <c r="F14" s="35"/>
      <c r="G14" s="36">
        <f>IF(AND(ISBLANK(D14),ISBLANK(E14)),"",D14+E14)</f>
      </c>
      <c r="H14" s="37">
        <f>IF(OR(ISNUMBER($G14),ISNUMBER($Q14)),(SIGN(N($G14)-N($Q14))+1)/2,"")</f>
      </c>
      <c r="I14" s="38"/>
      <c r="K14" s="31" t="s">
        <v>35</v>
      </c>
      <c r="L14" s="32"/>
      <c r="M14" s="33">
        <v>1</v>
      </c>
      <c r="N14" s="34"/>
      <c r="O14" s="35"/>
      <c r="P14" s="35"/>
      <c r="Q14" s="36">
        <f>IF(AND(ISBLANK(N14),ISBLANK(O14)),"",N14+O14)</f>
      </c>
      <c r="R14" s="37">
        <f>IF(ISNUMBER($H14),1-$H14,"")</f>
      </c>
      <c r="S14" s="38"/>
    </row>
    <row r="15" spans="1:19" ht="12.75" customHeight="1">
      <c r="A15" s="39" t="s">
        <v>30</v>
      </c>
      <c r="B15" s="40"/>
      <c r="C15" s="41">
        <v>2</v>
      </c>
      <c r="D15" s="42"/>
      <c r="E15" s="43"/>
      <c r="F15" s="43"/>
      <c r="G15" s="44">
        <f>IF(AND(ISBLANK(D15),ISBLANK(E15)),"",D15+E15)</f>
      </c>
      <c r="H15" s="45">
        <f>IF(OR(ISNUMBER($G15),ISNUMBER($Q15)),(SIGN(N($G15)-N($Q15))+1)/2,"")</f>
      </c>
      <c r="I15" s="46">
        <f>IF(ISNUMBER(H16),(SIGN(1000*($H16-$R16)+$G16-$Q16)+1)/2,"")</f>
        <v>1</v>
      </c>
      <c r="K15" s="39" t="s">
        <v>36</v>
      </c>
      <c r="L15" s="40"/>
      <c r="M15" s="41">
        <v>2</v>
      </c>
      <c r="N15" s="42"/>
      <c r="O15" s="43"/>
      <c r="P15" s="43"/>
      <c r="Q15" s="44">
        <f>IF(AND(ISBLANK(N15),ISBLANK(O15)),"",N15+O15)</f>
      </c>
      <c r="R15" s="45">
        <f>IF(ISNUMBER($H15),1-$H15,"")</f>
      </c>
      <c r="S15" s="46">
        <f>IF(ISNUMBER($I15),1-$I15,"")</f>
        <v>0</v>
      </c>
    </row>
    <row r="16" spans="1:19" ht="15.75" customHeight="1" thickBot="1">
      <c r="A16" s="47"/>
      <c r="B16" s="48"/>
      <c r="C16" s="49" t="s">
        <v>12</v>
      </c>
      <c r="D16" s="50"/>
      <c r="E16" s="51"/>
      <c r="F16" s="51"/>
      <c r="G16" s="52">
        <v>238</v>
      </c>
      <c r="H16" s="50">
        <v>1</v>
      </c>
      <c r="I16" s="53"/>
      <c r="K16" s="47"/>
      <c r="L16" s="48"/>
      <c r="M16" s="49" t="s">
        <v>12</v>
      </c>
      <c r="N16" s="50"/>
      <c r="O16" s="51"/>
      <c r="P16" s="51"/>
      <c r="Q16" s="52">
        <v>236</v>
      </c>
      <c r="R16" s="50">
        <v>1</v>
      </c>
      <c r="S16" s="53"/>
    </row>
    <row r="17" ht="4.5" customHeight="1" thickBot="1"/>
    <row r="18" spans="1:19" ht="19.5" customHeight="1" thickBot="1">
      <c r="A18" s="55"/>
      <c r="B18" s="56"/>
      <c r="C18" s="57" t="s">
        <v>15</v>
      </c>
      <c r="D18" s="58">
        <f>IF(ISNUMBER($G18),SUM(D10,D13,D16),"")</f>
        <v>0</v>
      </c>
      <c r="E18" s="59">
        <f>IF(ISNUMBER($G18),SUM(E10,E13,E16),"")</f>
        <v>0</v>
      </c>
      <c r="F18" s="59">
        <f>IF(ISNUMBER($G18),SUM(F10,F13,F16),"")</f>
        <v>0</v>
      </c>
      <c r="G18" s="60">
        <f>IF(SUM($G$8:$G$16)+SUM($Q$8:$Q$16)&gt;0,SUM(G10,G13,G16),"")</f>
        <v>682</v>
      </c>
      <c r="H18" s="61">
        <f>IF(SUM($G$8:$G$16)+SUM($Q$8:$Q$16)&gt;0,SUM(H10,H13,H16),"")</f>
        <v>2</v>
      </c>
      <c r="I18" s="62">
        <f>IF(ISNUMBER($G18),(SIGN($G18-$Q18)+1)/IF(COUNT(I9,I12,I15)&gt;3,1,2),"")</f>
        <v>0</v>
      </c>
      <c r="K18" s="55"/>
      <c r="L18" s="56"/>
      <c r="M18" s="57" t="s">
        <v>15</v>
      </c>
      <c r="N18" s="58">
        <f>IF(ISNUMBER($G18),SUM(N10,N13,N16),"")</f>
        <v>0</v>
      </c>
      <c r="O18" s="59">
        <f>IF(ISNUMBER($G18),SUM(O10,O13,O16),"")</f>
        <v>0</v>
      </c>
      <c r="P18" s="59">
        <f>IF(ISNUMBER($G18),SUM(P10,P13,P16),"")</f>
        <v>0</v>
      </c>
      <c r="Q18" s="60">
        <f>IF(SUM($G$8:$G$16)+SUM($Q$8:$Q$16)&gt;0,SUM(Q10,Q13,Q16),"")</f>
        <v>742</v>
      </c>
      <c r="R18" s="61">
        <f>IF(SUM($G$8:$G$16)+SUM($Q$8:$Q$16)&gt;0,SUM(R10,R13,R16),"")</f>
        <v>4</v>
      </c>
      <c r="S18" s="6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63"/>
      <c r="B20" s="64" t="s">
        <v>18</v>
      </c>
      <c r="C20" s="65"/>
      <c r="D20" s="65"/>
      <c r="E20" s="65"/>
      <c r="G20" s="66" t="s">
        <v>16</v>
      </c>
      <c r="H20" s="66"/>
      <c r="I20" s="67">
        <f>IF(ISNUMBER(I$18),SUM(I9,I12,I15,I18),"")</f>
        <v>1</v>
      </c>
      <c r="K20" s="63"/>
      <c r="L20" s="64" t="s">
        <v>18</v>
      </c>
      <c r="M20" s="68"/>
      <c r="N20" s="68"/>
      <c r="O20" s="68"/>
      <c r="Q20" s="66" t="s">
        <v>16</v>
      </c>
      <c r="R20" s="66"/>
      <c r="S20" s="67">
        <f>IF(ISNUMBER(S$18),SUM(S9,S12,S15,S18),"")</f>
        <v>3</v>
      </c>
    </row>
    <row r="21" spans="1:19" ht="18" customHeight="1">
      <c r="A21" s="63"/>
      <c r="B21" s="64" t="s">
        <v>17</v>
      </c>
      <c r="C21" s="69"/>
      <c r="D21" s="69"/>
      <c r="E21" s="69"/>
      <c r="G21" s="70"/>
      <c r="H21" s="70"/>
      <c r="I21" s="70"/>
      <c r="K21" s="63"/>
      <c r="L21" s="64" t="s">
        <v>17</v>
      </c>
      <c r="M21" s="69" t="s">
        <v>21</v>
      </c>
      <c r="N21" s="69"/>
      <c r="O21" s="69"/>
      <c r="Q21" s="70"/>
      <c r="R21" s="70"/>
      <c r="S21" s="70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2017-10-12T11:43:13Z</dcterms:modified>
  <cp:category/>
  <cp:version/>
  <cp:contentType/>
  <cp:contentStatus/>
</cp:coreProperties>
</file>